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<sst xmlns="http://schemas.openxmlformats.org/spreadsheetml/2006/main" count="47" uniqueCount="45">
  <si>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Kiln sp.output and thermal loading</t>
  </si>
  <si>
    <t>sr no</t>
  </si>
  <si>
    <t>item</t>
  </si>
  <si>
    <t>unit</t>
  </si>
  <si>
    <t>equation</t>
  </si>
  <si>
    <t>Size of kiln</t>
  </si>
  <si>
    <t>m dia*m long</t>
  </si>
  <si>
    <t>m</t>
  </si>
  <si>
    <t>refractory thickness</t>
  </si>
  <si>
    <t>mm</t>
  </si>
  <si>
    <t>length of kiln    L</t>
  </si>
  <si>
    <t>dia inside lining   d</t>
  </si>
  <si>
    <t>dia inside shell    D</t>
  </si>
  <si>
    <t>clear cross section A</t>
  </si>
  <si>
    <t>clear volume  A*L</t>
  </si>
  <si>
    <t>tpd</t>
  </si>
  <si>
    <t>Output    Q</t>
  </si>
  <si>
    <t>Output    q</t>
  </si>
  <si>
    <t>tph</t>
  </si>
  <si>
    <t>specific outut</t>
  </si>
  <si>
    <t>for 150 mm brick</t>
  </si>
  <si>
    <t>Thermal load</t>
  </si>
  <si>
    <t>sp. Fuel consumption</t>
  </si>
  <si>
    <t>kcal/kgclinker</t>
  </si>
  <si>
    <t>heat released in</t>
  </si>
  <si>
    <t>burning zone</t>
  </si>
  <si>
    <t>kcal/hr</t>
  </si>
  <si>
    <t>for 180 mm brick</t>
  </si>
  <si>
    <t>for 350 tpd cap.</t>
  </si>
  <si>
    <t>kg/hr</t>
  </si>
  <si>
    <t>thermal load 180 brick</t>
  </si>
  <si>
    <t xml:space="preserve">Note : With secondary firing, thermal load in kiln will remain same as that for </t>
  </si>
  <si>
    <t>base capacity of 350 tpd.</t>
  </si>
  <si>
    <t>worked out example</t>
  </si>
  <si>
    <t>example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</si>
  <si>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</si>
  <si>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</si>
  <si>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tpd/m</t>
    </r>
    <r>
      <rPr>
        <vertAlign val="superscript"/>
        <sz val="10"/>
        <rFont val="Arial"/>
        <family val="2"/>
      </rPr>
      <t>3</t>
    </r>
  </si>
  <si>
    <r>
      <t>mkcal/hr/m</t>
    </r>
    <r>
      <rPr>
        <vertAlign val="superscript"/>
        <sz val="10"/>
        <rFont val="Arial"/>
        <family val="2"/>
      </rPr>
      <t>2</t>
    </r>
  </si>
  <si>
    <t xml:space="preserve">output    </t>
  </si>
  <si>
    <t>kgs/hr</t>
  </si>
  <si>
    <t>source: Duda Cement Data Book</t>
  </si>
  <si>
    <t>Onoda Manual</t>
  </si>
  <si>
    <t>3 m dia * 39.5 m long</t>
  </si>
  <si>
    <t>W1.72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</si>
</sst>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13</xdr:row>
      <xdr:rowOff>142875</xdr:rowOff>
    </xdr:from>
    <xdr:to>
      <xdr:col>5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 rot="348274">
          <a:off x="1066800" y="2247900"/>
          <a:ext cx="3076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14</xdr:row>
      <xdr:rowOff>85725</xdr:rowOff>
    </xdr:from>
    <xdr:to>
      <xdr:col>5</xdr:col>
      <xdr:colOff>0</xdr:colOff>
      <xdr:row>17</xdr:row>
      <xdr:rowOff>95250</xdr:rowOff>
    </xdr:to>
    <xdr:sp>
      <xdr:nvSpPr>
        <xdr:cNvPr id="2" name="Rectangle 2"/>
        <xdr:cNvSpPr>
          <a:spLocks/>
        </xdr:cNvSpPr>
      </xdr:nvSpPr>
      <xdr:spPr>
        <a:xfrm rot="338475">
          <a:off x="1085850" y="2352675"/>
          <a:ext cx="3057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13</xdr:row>
      <xdr:rowOff>142875</xdr:rowOff>
    </xdr:from>
    <xdr:to>
      <xdr:col>1</xdr:col>
      <xdr:colOff>1200150</xdr:colOff>
      <xdr:row>16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1600200" y="2247900"/>
          <a:ext cx="476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14</xdr:row>
      <xdr:rowOff>66675</xdr:rowOff>
    </xdr:from>
    <xdr:to>
      <xdr:col>3</xdr:col>
      <xdr:colOff>923925</xdr:colOff>
      <xdr:row>18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400425" y="23336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114300</xdr:rowOff>
    </xdr:from>
    <xdr:to>
      <xdr:col>4</xdr:col>
      <xdr:colOff>523875</xdr:colOff>
      <xdr:row>19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028700" y="286702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19</xdr:row>
      <xdr:rowOff>0</xdr:rowOff>
    </xdr:from>
    <xdr:to>
      <xdr:col>4</xdr:col>
      <xdr:colOff>561975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924300" y="3076575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17</xdr:row>
      <xdr:rowOff>19050</xdr:rowOff>
    </xdr:from>
    <xdr:to>
      <xdr:col>1</xdr:col>
      <xdr:colOff>600075</xdr:colOff>
      <xdr:row>19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1019175" y="2771775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190500</xdr:colOff>
      <xdr:row>14</xdr:row>
      <xdr:rowOff>114300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772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790575</xdr:colOff>
      <xdr:row>15</xdr:row>
      <xdr:rowOff>114300</xdr:rowOff>
    </xdr:from>
    <xdr:to>
      <xdr:col>3</xdr:col>
      <xdr:colOff>923925</xdr:colOff>
      <xdr:row>17</xdr:row>
      <xdr:rowOff>19050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67075" y="2543175"/>
          <a:ext cx="133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1209675</xdr:colOff>
      <xdr:row>15</xdr:row>
      <xdr:rowOff>66675</xdr:rowOff>
    </xdr:from>
    <xdr:to>
      <xdr:col>2</xdr:col>
      <xdr:colOff>114300</xdr:colOff>
      <xdr:row>16</xdr:row>
      <xdr:rowOff>95250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657350" y="249555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oneCellAnchor>
    <xdr:from>
      <xdr:col>8</xdr:col>
      <xdr:colOff>495300</xdr:colOff>
      <xdr:row>14</xdr:row>
      <xdr:rowOff>104775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668655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76200</xdr:colOff>
      <xdr:row>19</xdr:row>
      <xdr:rowOff>19050</xdr:rowOff>
    </xdr:from>
    <xdr:to>
      <xdr:col>3</xdr:col>
      <xdr:colOff>295275</xdr:colOff>
      <xdr:row>20</xdr:row>
      <xdr:rowOff>66675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52700" y="3095625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="140" zoomScaleNormal="140" zoomScalePageLayoutView="0" workbookViewId="0" topLeftCell="A1">
      <selection activeCell="D5" sqref="D5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11.7109375" style="0" customWidth="1"/>
    <col min="4" max="4" width="13.8515625" style="0" customWidth="1"/>
    <col min="5" max="5" width="11.140625" style="0" customWidth="1"/>
    <col min="6" max="6" width="12.421875" style="0" customWidth="1"/>
  </cols>
  <sheetData>
    <row r="2" ht="12.75">
      <c r="B2" s="5" t="s">
        <v>44</v>
      </c>
    </row>
    <row r="3" spans="3:4" ht="12.75">
      <c r="C3" s="1"/>
      <c r="D3" s="1"/>
    </row>
    <row r="4" spans="3:4" ht="12.75">
      <c r="C4" s="1"/>
      <c r="D4" s="1"/>
    </row>
    <row r="7" spans="3:6" ht="12.75">
      <c r="C7" s="15" t="s">
        <v>0</v>
      </c>
      <c r="D7" s="15"/>
      <c r="E7" s="15"/>
      <c r="F7" s="15"/>
    </row>
    <row r="9" spans="3:4" ht="12.75">
      <c r="C9" s="16" t="s">
        <v>33</v>
      </c>
      <c r="D9" s="16"/>
    </row>
    <row r="13" spans="1:5" ht="12.75">
      <c r="A13" s="1" t="s">
        <v>1</v>
      </c>
      <c r="B13" s="1" t="s">
        <v>2</v>
      </c>
      <c r="C13" s="1" t="s">
        <v>3</v>
      </c>
      <c r="D13" s="1" t="s">
        <v>4</v>
      </c>
      <c r="E13" s="1" t="s">
        <v>34</v>
      </c>
    </row>
    <row r="23" spans="2:4" ht="12.75">
      <c r="B23" t="s">
        <v>5</v>
      </c>
      <c r="C23" t="s">
        <v>6</v>
      </c>
      <c r="D23" t="s">
        <v>43</v>
      </c>
    </row>
    <row r="25" spans="2:5" ht="12.75">
      <c r="B25" t="s">
        <v>12</v>
      </c>
      <c r="C25" s="1" t="s">
        <v>7</v>
      </c>
      <c r="E25" s="6">
        <v>3</v>
      </c>
    </row>
    <row r="26" spans="2:5" ht="12.75">
      <c r="B26" t="s">
        <v>8</v>
      </c>
      <c r="C26" s="1" t="s">
        <v>9</v>
      </c>
      <c r="E26" s="6">
        <v>180</v>
      </c>
    </row>
    <row r="27" spans="2:5" ht="12.75">
      <c r="B27" t="s">
        <v>11</v>
      </c>
      <c r="C27" s="1" t="s">
        <v>7</v>
      </c>
      <c r="E27" s="7">
        <f>+E25-2*E26/1000</f>
        <v>2.64</v>
      </c>
    </row>
    <row r="28" spans="2:5" ht="14.25">
      <c r="B28" t="s">
        <v>13</v>
      </c>
      <c r="C28" s="1" t="s">
        <v>35</v>
      </c>
      <c r="E28" s="8">
        <f>0.785*POWER(E27,2)</f>
        <v>5.471136</v>
      </c>
    </row>
    <row r="29" spans="2:5" ht="12.75">
      <c r="B29" t="s">
        <v>10</v>
      </c>
      <c r="C29" s="1"/>
      <c r="E29" s="9">
        <v>39.5</v>
      </c>
    </row>
    <row r="30" spans="2:5" ht="14.25">
      <c r="B30" t="s">
        <v>14</v>
      </c>
      <c r="C30" s="1" t="s">
        <v>36</v>
      </c>
      <c r="E30" s="8">
        <f>+E28*E29</f>
        <v>216.10987200000002</v>
      </c>
    </row>
    <row r="31" spans="2:5" ht="12.75">
      <c r="B31" t="s">
        <v>20</v>
      </c>
      <c r="C31" s="1"/>
      <c r="E31" s="1"/>
    </row>
    <row r="32" spans="3:8" ht="14.25">
      <c r="C32" s="1"/>
      <c r="E32" s="1"/>
      <c r="H32" s="2"/>
    </row>
    <row r="34" spans="2:8" ht="14.25">
      <c r="B34" t="s">
        <v>16</v>
      </c>
      <c r="C34" s="1" t="s">
        <v>15</v>
      </c>
      <c r="E34" s="6">
        <v>350</v>
      </c>
      <c r="H34" s="2"/>
    </row>
    <row r="35" spans="2:5" ht="12.75">
      <c r="B35" t="s">
        <v>17</v>
      </c>
      <c r="C35" s="1" t="s">
        <v>18</v>
      </c>
      <c r="E35" s="8">
        <f>+E34/24</f>
        <v>14.583333333333334</v>
      </c>
    </row>
    <row r="36" spans="2:5" ht="12.75">
      <c r="B36" t="s">
        <v>39</v>
      </c>
      <c r="C36" s="1" t="s">
        <v>40</v>
      </c>
      <c r="E36" s="10">
        <f>+E35*1000</f>
        <v>14583.333333333334</v>
      </c>
    </row>
    <row r="37" spans="2:5" ht="14.25">
      <c r="B37" t="s">
        <v>19</v>
      </c>
      <c r="C37" s="1" t="s">
        <v>37</v>
      </c>
      <c r="E37" s="11">
        <f>+E34/E30</f>
        <v>1.6195465610196649</v>
      </c>
    </row>
    <row r="38" ht="12.75">
      <c r="B38" t="s">
        <v>27</v>
      </c>
    </row>
    <row r="40" spans="2:3" ht="14.25">
      <c r="B40" t="s">
        <v>21</v>
      </c>
      <c r="C40" t="s">
        <v>38</v>
      </c>
    </row>
    <row r="41" spans="2:6" ht="12.75">
      <c r="B41" s="4" t="s">
        <v>28</v>
      </c>
      <c r="C41" t="s">
        <v>29</v>
      </c>
      <c r="D41" s="12">
        <v>14583</v>
      </c>
      <c r="E41" s="12">
        <v>14583</v>
      </c>
      <c r="F41" s="12">
        <v>14583</v>
      </c>
    </row>
    <row r="42" spans="2:6" ht="12.75">
      <c r="B42" t="s">
        <v>22</v>
      </c>
      <c r="C42" t="s">
        <v>23</v>
      </c>
      <c r="D42" s="12">
        <v>900</v>
      </c>
      <c r="E42" s="12">
        <v>950</v>
      </c>
      <c r="F42" s="12">
        <v>700</v>
      </c>
    </row>
    <row r="43" ht="12.75">
      <c r="B43" t="s">
        <v>24</v>
      </c>
    </row>
    <row r="44" spans="2:6" ht="12.75">
      <c r="B44" t="s">
        <v>25</v>
      </c>
      <c r="C44" t="s">
        <v>26</v>
      </c>
      <c r="D44" s="13">
        <f>+D41*D42</f>
        <v>13124700</v>
      </c>
      <c r="E44" s="13">
        <f>+E41*E42</f>
        <v>13853850</v>
      </c>
      <c r="F44" s="13">
        <f>+F41*F42</f>
        <v>10208100</v>
      </c>
    </row>
    <row r="46" spans="2:6" ht="14.25">
      <c r="B46" t="s">
        <v>30</v>
      </c>
      <c r="C46" t="s">
        <v>38</v>
      </c>
      <c r="D46" s="14">
        <f>1/1000000*D44/5.47</f>
        <v>2.3993967093235833</v>
      </c>
      <c r="E46" s="14">
        <f>+E44/5.47/1000000</f>
        <v>2.532696526508227</v>
      </c>
      <c r="F46" s="14">
        <f>+F44/5.47/1000000</f>
        <v>1.8661974405850092</v>
      </c>
    </row>
    <row r="48" ht="12.75">
      <c r="B48" t="s">
        <v>31</v>
      </c>
    </row>
    <row r="49" ht="12.75">
      <c r="B49" t="s">
        <v>32</v>
      </c>
    </row>
    <row r="52" spans="4:5" ht="12.75">
      <c r="D52" s="16" t="s">
        <v>41</v>
      </c>
      <c r="E52" s="16"/>
    </row>
    <row r="53" spans="2:5" ht="12.75">
      <c r="B53" s="3"/>
      <c r="D53" s="16" t="s">
        <v>42</v>
      </c>
      <c r="E53" s="16"/>
    </row>
  </sheetData>
  <sheetProtection/>
  <mergeCells count="4">
    <mergeCell ref="C7:F7"/>
    <mergeCell ref="C9:D9"/>
    <mergeCell ref="D52:E52"/>
    <mergeCell ref="D53:E53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 CONSULTANTS</oddHeader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2019-08-03T14:16:48Z</cp:lastPrinted>
  <dcterms:created xsi:type="dcterms:W3CDTF">2002-05-30T04:35:45Z</dcterms:created>
  <dcterms:modified xsi:type="dcterms:W3CDTF">2021-02-25T13:21:06Z</dcterms:modified>
  <cp:category/>
  <cp:version/>
  <cp:contentType/>
  <cp:contentStatus/>
</cp:coreProperties>
</file>